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Drive Erik Pekkeriet\Rwanda\"/>
    </mc:Choice>
  </mc:AlternateContent>
  <xr:revisionPtr revIDLastSave="0" documentId="8_{21F4CC9F-37B8-440D-BE59-6024B99FE14C}" xr6:coauthVersionLast="43" xr6:coauthVersionMax="43" xr10:uidLastSave="{00000000-0000-0000-0000-000000000000}"/>
  <bookViews>
    <workbookView xWindow="1170" yWindow="1170" windowWidth="7725" windowHeight="6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B28" i="1" l="1"/>
  <c r="AB26" i="1" l="1"/>
  <c r="AB53" i="1" l="1"/>
  <c r="AB44" i="1"/>
  <c r="AB51" i="1" l="1"/>
  <c r="AB12" i="1"/>
  <c r="AB13" i="1"/>
  <c r="AB14" i="1"/>
  <c r="AB15" i="1"/>
  <c r="AB16" i="1"/>
  <c r="AB18" i="1"/>
  <c r="AB19" i="1"/>
  <c r="AB20" i="1"/>
  <c r="AB21" i="1"/>
  <c r="AB22" i="1"/>
  <c r="AB24" i="1"/>
  <c r="AB25" i="1"/>
  <c r="AB27" i="1"/>
  <c r="AB29" i="1"/>
  <c r="AB31" i="1"/>
  <c r="AB32" i="1"/>
  <c r="AB33" i="1"/>
  <c r="AB35" i="1"/>
  <c r="AB36" i="1"/>
  <c r="AB37" i="1"/>
  <c r="AB38" i="1"/>
  <c r="AB39" i="1"/>
  <c r="AB40" i="1"/>
  <c r="AB41" i="1"/>
  <c r="AB42" i="1"/>
  <c r="AB43" i="1"/>
  <c r="AB45" i="1"/>
  <c r="AB46" i="1"/>
  <c r="AB48" i="1"/>
  <c r="AB49" i="1"/>
  <c r="AB50" i="1"/>
  <c r="AB54" i="1"/>
  <c r="AB55" i="1"/>
  <c r="AB57" i="1"/>
  <c r="AB58" i="1"/>
  <c r="AB59" i="1"/>
  <c r="AB60" i="1"/>
  <c r="AB61" i="1"/>
  <c r="AB56" i="1"/>
  <c r="AB63" i="1" l="1"/>
  <c r="AB6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Erik Pekkeriet</author>
  </authors>
  <commentList>
    <comment ref="A1" authorId="0" shapeId="0" xr:uid="{9268D794-60F0-41FD-BABE-50D804BC48F1}">
      <text>
        <r>
          <rPr>
            <b/>
            <sz val="9"/>
            <color indexed="81"/>
            <rFont val="Tahoma"/>
            <family val="2"/>
          </rPr>
          <t>Instruction:
- Password to fill the cells: iki
- Start to fill white cells as requested
- Fill yellow cells with "1" if applicable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<sst xmlns="http://schemas.openxmlformats.org/spreadsheetml/2006/main" count="68" uniqueCount="68">
  <si>
    <t>Kigali</t>
  </si>
  <si>
    <t>Tour of Kigaly city</t>
  </si>
  <si>
    <t>Kigali genocide memorial</t>
  </si>
  <si>
    <t>Museum of natural history</t>
  </si>
  <si>
    <t>Kimironko market</t>
  </si>
  <si>
    <t>Caplaki craft village</t>
  </si>
  <si>
    <t>Noord Rwanda</t>
  </si>
  <si>
    <t>Gorilla Safari</t>
  </si>
  <si>
    <t>Volcano climb</t>
  </si>
  <si>
    <t>View of Volcanos</t>
  </si>
  <si>
    <t>View of burera and ruhondo lakes</t>
  </si>
  <si>
    <t>Zuid Rwanda</t>
  </si>
  <si>
    <t>Rukari Kings palace Museum</t>
  </si>
  <si>
    <t>The National Ethnographic Museum of Rwanda</t>
  </si>
  <si>
    <t>Canopy walk Nyuhngwe National Park</t>
  </si>
  <si>
    <t>Oost Rwanda</t>
  </si>
  <si>
    <t>Lake muhazi</t>
  </si>
  <si>
    <t>Akagera National Park</t>
  </si>
  <si>
    <t>Boat Safari Akagera National Park</t>
  </si>
  <si>
    <t>West Rwanda</t>
  </si>
  <si>
    <t>Tea Plantage</t>
  </si>
  <si>
    <t>Water falls</t>
  </si>
  <si>
    <t>Kivu Lake</t>
  </si>
  <si>
    <t>Giseny beach</t>
  </si>
  <si>
    <t>Congo Border</t>
  </si>
  <si>
    <t>Gisovu Tea Estate</t>
  </si>
  <si>
    <t>Cofffee plantage &amp; factory</t>
  </si>
  <si>
    <t>Water sources Rubengera area</t>
  </si>
  <si>
    <t>Costs</t>
  </si>
  <si>
    <t>Overnight stay incl. breakfeast</t>
  </si>
  <si>
    <t>Own ideas</t>
  </si>
  <si>
    <t>Cheap stay</t>
  </si>
  <si>
    <t>Intermediate guesthouse</t>
  </si>
  <si>
    <r>
      <t>Sisters and their activities* (</t>
    </r>
    <r>
      <rPr>
        <sz val="8"/>
        <color theme="1"/>
        <rFont val="Calibri"/>
        <family val="2"/>
        <scheme val="minor"/>
      </rPr>
      <t>No charge Polycarpe</t>
    </r>
    <r>
      <rPr>
        <sz val="11"/>
        <color theme="1"/>
        <rFont val="Calibri"/>
        <family val="2"/>
        <scheme val="minor"/>
      </rPr>
      <t>)</t>
    </r>
  </si>
  <si>
    <t>Lunches &amp; Dinner</t>
  </si>
  <si>
    <t>Lunches &amp; Dinner (luxury)</t>
  </si>
  <si>
    <t>Lunches &amp; Dinner (fair)</t>
  </si>
  <si>
    <t>Rugezi birding site (including guide)</t>
  </si>
  <si>
    <t>Polycarpe, car &amp; petrol</t>
  </si>
  <si>
    <t>Subtotal</t>
  </si>
  <si>
    <t>Planning assistant</t>
  </si>
  <si>
    <t>Price per person</t>
  </si>
  <si>
    <r>
      <t>Restday/own program* (</t>
    </r>
    <r>
      <rPr>
        <b/>
        <sz val="8"/>
        <color theme="1"/>
        <rFont val="Calibri"/>
        <family val="2"/>
        <scheme val="minor"/>
      </rPr>
      <t>No charge Polycarpe</t>
    </r>
    <r>
      <rPr>
        <b/>
        <sz val="11"/>
        <color theme="1"/>
        <rFont val="Calibri"/>
        <family val="2"/>
        <scheme val="minor"/>
      </rPr>
      <t>)</t>
    </r>
  </si>
  <si>
    <t>Number of persons:</t>
  </si>
  <si>
    <t>Total price</t>
  </si>
  <si>
    <t>Name contact person:</t>
  </si>
  <si>
    <t>Email address:</t>
  </si>
  <si>
    <t>Phone number:</t>
  </si>
  <si>
    <t>p1</t>
  </si>
  <si>
    <t>p3</t>
  </si>
  <si>
    <t>p4</t>
  </si>
  <si>
    <t>p5</t>
  </si>
  <si>
    <t>p6</t>
  </si>
  <si>
    <t>p7</t>
  </si>
  <si>
    <t>p8</t>
  </si>
  <si>
    <t>p9</t>
  </si>
  <si>
    <t>p10</t>
  </si>
  <si>
    <t>p2</t>
  </si>
  <si>
    <t>Age of persons:</t>
  </si>
  <si>
    <t>Password to fill cells: iki</t>
  </si>
  <si>
    <t>Boat trip lake kivu (1 uur)</t>
  </si>
  <si>
    <t>Church Service (€5-€10 gift)</t>
  </si>
  <si>
    <t>Hot Springs Giseni</t>
  </si>
  <si>
    <t>Luxury resort (Akagera = €130/overnachting)</t>
  </si>
  <si>
    <t>Tent (Akagera park, eigen slaapzak en matras)</t>
  </si>
  <si>
    <t>Traditional dancing (Group cost)</t>
  </si>
  <si>
    <t>Tropical Forest Nyungwe National Park - waterfall</t>
  </si>
  <si>
    <t>Chimpanzee excursion Nyungwe National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</si>
</sst>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[$€-2]\ * #,##0.00_);_([$€-2]\ * \(#,##0.00\);_([$€-2]\ * &quot;-&quot;??_);_(@_)"/>
    <numFmt numFmtId="165" formatCode="_([$€-2]\ * #,##0_);_([$€-2]\ * \(#,##0\);_([$€-2]\ * &quot;-&quot;??_);_(@_)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3" fillId="0" borderId="0" xfId="0" applyFont="1"/>
    <xf numFmtId="0" fontId="0" fillId="3" borderId="6" xfId="0" applyFill="1" applyBorder="1"/>
    <xf numFmtId="0" fontId="0" fillId="3" borderId="1" xfId="0" applyFill="1" applyBorder="1"/>
    <xf numFmtId="0" fontId="3" fillId="5" borderId="0" xfId="0" applyFont="1" applyFill="1"/>
    <xf numFmtId="0" fontId="3" fillId="6" borderId="0" xfId="0" applyFont="1" applyFill="1"/>
    <xf numFmtId="0" fontId="3" fillId="3" borderId="5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7" borderId="0" xfId="0" applyFont="1" applyFill="1"/>
    <xf numFmtId="0" fontId="3" fillId="2" borderId="0" xfId="0" applyFont="1" applyFill="1"/>
    <xf numFmtId="0" fontId="3" fillId="4" borderId="0" xfId="0" applyFont="1" applyFill="1"/>
    <xf numFmtId="164" fontId="0" fillId="5" borderId="0" xfId="0" applyNumberFormat="1" applyFill="1"/>
    <xf numFmtId="164" fontId="0" fillId="6" borderId="0" xfId="0" applyNumberFormat="1" applyFill="1"/>
    <xf numFmtId="164" fontId="0" fillId="0" borderId="0" xfId="0" applyNumberFormat="1"/>
    <xf numFmtId="164" fontId="0" fillId="5" borderId="2" xfId="0" applyNumberFormat="1" applyFill="1" applyBorder="1"/>
    <xf numFmtId="164" fontId="0" fillId="6" borderId="2" xfId="0" applyNumberFormat="1" applyFill="1" applyBorder="1"/>
    <xf numFmtId="164" fontId="0" fillId="7" borderId="2" xfId="0" applyNumberFormat="1" applyFill="1" applyBorder="1"/>
    <xf numFmtId="164" fontId="0" fillId="2" borderId="4" xfId="0" applyNumberFormat="1" applyFill="1" applyBorder="1"/>
    <xf numFmtId="164" fontId="0" fillId="3" borderId="2" xfId="0" applyNumberFormat="1" applyFill="1" applyBorder="1"/>
    <xf numFmtId="164" fontId="0" fillId="4" borderId="3" xfId="0" applyNumberFormat="1" applyFill="1" applyBorder="1"/>
    <xf numFmtId="164" fontId="0" fillId="4" borderId="2" xfId="0" applyNumberFormat="1" applyFill="1" applyBorder="1"/>
    <xf numFmtId="165" fontId="0" fillId="5" borderId="0" xfId="0" applyNumberFormat="1" applyFill="1"/>
    <xf numFmtId="165" fontId="0" fillId="6" borderId="0" xfId="0" applyNumberFormat="1" applyFill="1"/>
    <xf numFmtId="165" fontId="0" fillId="4" borderId="0" xfId="0" applyNumberFormat="1" applyFill="1"/>
    <xf numFmtId="165" fontId="0" fillId="0" borderId="0" xfId="0" applyNumberFormat="1"/>
    <xf numFmtId="0" fontId="0" fillId="8" borderId="2" xfId="0" applyFill="1" applyBorder="1"/>
    <xf numFmtId="0" fontId="0" fillId="8" borderId="4" xfId="0" applyFill="1" applyBorder="1"/>
    <xf numFmtId="0" fontId="0" fillId="8" borderId="12" xfId="0" applyFill="1" applyBorder="1"/>
    <xf numFmtId="0" fontId="3" fillId="8" borderId="0" xfId="0" applyFont="1" applyFill="1"/>
    <xf numFmtId="0" fontId="0" fillId="8" borderId="0" xfId="0" applyFill="1"/>
    <xf numFmtId="164" fontId="0" fillId="8" borderId="0" xfId="0" applyNumberFormat="1" applyFill="1"/>
    <xf numFmtId="165" fontId="0" fillId="8" borderId="0" xfId="0" applyNumberFormat="1" applyFill="1"/>
    <xf numFmtId="0" fontId="0" fillId="8" borderId="13" xfId="0" applyFill="1" applyBorder="1"/>
    <xf numFmtId="0" fontId="4" fillId="8" borderId="9" xfId="0" applyFont="1" applyFill="1" applyBorder="1"/>
    <xf numFmtId="0" fontId="8" fillId="8" borderId="10" xfId="0" applyFont="1" applyFill="1" applyBorder="1"/>
    <xf numFmtId="0" fontId="4" fillId="8" borderId="10" xfId="0" applyFont="1" applyFill="1" applyBorder="1"/>
    <xf numFmtId="164" fontId="4" fillId="8" borderId="10" xfId="0" applyNumberFormat="1" applyFont="1" applyFill="1" applyBorder="1"/>
    <xf numFmtId="165" fontId="4" fillId="8" borderId="10" xfId="0" applyNumberFormat="1" applyFont="1" applyFill="1" applyBorder="1"/>
    <xf numFmtId="0" fontId="4" fillId="8" borderId="11" xfId="0" applyFont="1" applyFill="1" applyBorder="1"/>
    <xf numFmtId="0" fontId="4" fillId="8" borderId="12" xfId="0" applyFont="1" applyFill="1" applyBorder="1"/>
    <xf numFmtId="0" fontId="2" fillId="8" borderId="0" xfId="0" applyFont="1" applyFill="1"/>
    <xf numFmtId="0" fontId="4" fillId="8" borderId="0" xfId="0" applyFont="1" applyFill="1" applyAlignment="1">
      <alignment horizontal="right"/>
    </xf>
    <xf numFmtId="0" fontId="4" fillId="8" borderId="0" xfId="0" applyFont="1" applyFill="1"/>
    <xf numFmtId="164" fontId="4" fillId="8" borderId="0" xfId="0" applyNumberFormat="1" applyFont="1" applyFill="1"/>
    <xf numFmtId="165" fontId="4" fillId="8" borderId="0" xfId="0" applyNumberFormat="1" applyFont="1" applyFill="1"/>
    <xf numFmtId="0" fontId="4" fillId="8" borderId="13" xfId="0" applyFont="1" applyFill="1" applyBorder="1"/>
    <xf numFmtId="0" fontId="7" fillId="9" borderId="0" xfId="0" applyFont="1" applyFill="1"/>
    <xf numFmtId="0" fontId="0" fillId="8" borderId="16" xfId="0" applyFill="1" applyBorder="1"/>
    <xf numFmtId="0" fontId="0" fillId="8" borderId="14" xfId="0" applyFill="1" applyBorder="1"/>
    <xf numFmtId="0" fontId="6" fillId="8" borderId="15" xfId="0" applyFont="1" applyFill="1" applyBorder="1"/>
    <xf numFmtId="0" fontId="0" fillId="8" borderId="15" xfId="0" applyFill="1" applyBorder="1"/>
    <xf numFmtId="164" fontId="0" fillId="8" borderId="15" xfId="0" applyNumberFormat="1" applyFill="1" applyBorder="1"/>
    <xf numFmtId="165" fontId="0" fillId="8" borderId="15" xfId="0" applyNumberFormat="1" applyFill="1" applyBorder="1"/>
    <xf numFmtId="0" fontId="4" fillId="8" borderId="15" xfId="0" applyFont="1" applyFill="1" applyBorder="1"/>
    <xf numFmtId="165" fontId="0" fillId="5" borderId="2" xfId="0" applyNumberFormat="1" applyFill="1" applyBorder="1"/>
    <xf numFmtId="165" fontId="0" fillId="6" borderId="2" xfId="0" applyNumberFormat="1" applyFill="1" applyBorder="1"/>
    <xf numFmtId="165" fontId="0" fillId="7" borderId="2" xfId="0" applyNumberFormat="1" applyFill="1" applyBorder="1"/>
    <xf numFmtId="165" fontId="0" fillId="2" borderId="2" xfId="0" applyNumberFormat="1" applyFill="1" applyBorder="1"/>
    <xf numFmtId="165" fontId="0" fillId="3" borderId="2" xfId="0" applyNumberFormat="1" applyFill="1" applyBorder="1"/>
    <xf numFmtId="0" fontId="8" fillId="8" borderId="0" xfId="0" applyFont="1" applyFill="1"/>
    <xf numFmtId="0" fontId="7" fillId="0" borderId="0" xfId="0" applyFont="1"/>
    <xf numFmtId="0" fontId="7" fillId="8" borderId="0" xfId="0" applyFont="1" applyFill="1"/>
    <xf numFmtId="0" fontId="0" fillId="8" borderId="17" xfId="0" applyFill="1" applyBorder="1"/>
    <xf numFmtId="0" fontId="0" fillId="8" borderId="18" xfId="0" applyFill="1" applyBorder="1"/>
    <xf numFmtId="0" fontId="0" fillId="4" borderId="19" xfId="0" applyFill="1" applyBorder="1"/>
    <xf numFmtId="0" fontId="9" fillId="8" borderId="10" xfId="0" applyFont="1" applyFill="1" applyBorder="1" applyAlignment="1">
      <alignment horizontal="right"/>
    </xf>
    <xf numFmtId="164" fontId="3" fillId="10" borderId="2" xfId="0" applyNumberFormat="1" applyFont="1" applyFill="1" applyBorder="1"/>
    <xf numFmtId="165" fontId="3" fillId="10" borderId="2" xfId="0" applyNumberFormat="1" applyFont="1" applyFill="1" applyBorder="1"/>
    <xf numFmtId="0" fontId="3" fillId="10" borderId="2" xfId="0" applyFont="1" applyFill="1" applyBorder="1"/>
    <xf numFmtId="0" fontId="0" fillId="11" borderId="2" xfId="0" applyFill="1" applyBorder="1"/>
    <xf numFmtId="0" fontId="0" fillId="11" borderId="3" xfId="0" applyFill="1" applyBorder="1"/>
    <xf numFmtId="0" fontId="0" fillId="11" borderId="4" xfId="0" applyFill="1" applyBorder="1"/>
    <xf numFmtId="0" fontId="7" fillId="0" borderId="0" xfId="0" applyFont="1"/>
    <xf numFmtId="165" fontId="12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65"/>
  <sheetViews>
    <sheetView tabSelected="1" zoomScale="85" zoomScaleNormal="85" workbookViewId="0">
      <pane ySplit="10" topLeftCell="A11" activePane="bottomLeft" state="frozen"/>
      <selection pane="bottomLeft" activeCell="A14" sqref="A14"/>
    </sheetView>
  </sheetViews>
  <sheetFormatPr defaultRowHeight="15" x14ac:dyDescent="0.25"/>
  <cols>
    <col min="1" max="1" width="4.42578125" customWidth="1"/>
    <col min="2" max="2" width="6" style="7" customWidth="1"/>
    <col min="3" max="3" width="47" customWidth="1"/>
    <col min="4" max="19" width="3.7109375" customWidth="1"/>
    <col min="20" max="24" width="3.28515625" customWidth="1"/>
    <col min="25" max="25" width="1" customWidth="1"/>
    <col min="26" max="26" width="12.42578125" style="20" customWidth="1"/>
    <col min="27" max="27" width="1.28515625" customWidth="1"/>
    <col min="28" max="28" width="14.7109375" style="31" customWidth="1"/>
    <col min="29" max="30" width="3.28515625" customWidth="1"/>
  </cols>
  <sheetData>
    <row r="1" spans="1:29" ht="23.25" x14ac:dyDescent="0.35">
      <c r="A1" s="40"/>
      <c r="B1" s="41" t="s">
        <v>40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72" t="s">
        <v>59</v>
      </c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3"/>
      <c r="AA1" s="42"/>
      <c r="AB1" s="44"/>
      <c r="AC1" s="45"/>
    </row>
    <row r="2" spans="1:29" ht="13.5" customHeight="1" x14ac:dyDescent="0.35">
      <c r="A2" s="46"/>
      <c r="B2" s="66"/>
      <c r="C2" s="48" t="s">
        <v>45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50"/>
      <c r="AA2" s="49"/>
      <c r="AB2" s="51"/>
      <c r="AC2" s="52"/>
    </row>
    <row r="3" spans="1:29" ht="13.5" customHeight="1" x14ac:dyDescent="0.35">
      <c r="A3" s="46"/>
      <c r="B3" s="66"/>
      <c r="C3" s="48" t="s">
        <v>46</v>
      </c>
      <c r="D3" s="79"/>
      <c r="E3" s="79"/>
      <c r="F3" s="79"/>
      <c r="G3" s="79"/>
      <c r="H3" s="79"/>
      <c r="I3" s="79"/>
      <c r="J3" s="79"/>
      <c r="K3" s="79"/>
      <c r="L3" s="79"/>
      <c r="M3" s="7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50"/>
      <c r="AA3" s="49"/>
      <c r="AB3" s="51"/>
      <c r="AC3" s="52"/>
    </row>
    <row r="4" spans="1:29" ht="13.5" customHeight="1" x14ac:dyDescent="0.35">
      <c r="A4" s="46"/>
      <c r="B4" s="66"/>
      <c r="C4" s="48" t="s">
        <v>47</v>
      </c>
      <c r="D4" s="79"/>
      <c r="E4" s="79"/>
      <c r="F4" s="79"/>
      <c r="G4" s="79"/>
      <c r="H4" s="79"/>
      <c r="I4" s="79"/>
      <c r="J4" s="79"/>
      <c r="K4" s="79"/>
      <c r="L4" s="79"/>
      <c r="M4" s="7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50"/>
      <c r="AA4" s="49"/>
      <c r="AB4" s="51"/>
      <c r="AC4" s="52"/>
    </row>
    <row r="5" spans="1:29" ht="13.5" customHeight="1" x14ac:dyDescent="0.35">
      <c r="A5" s="46"/>
      <c r="B5" s="66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50"/>
      <c r="AA5" s="49"/>
      <c r="AB5" s="51"/>
      <c r="AC5" s="52"/>
    </row>
    <row r="6" spans="1:29" ht="13.5" customHeight="1" x14ac:dyDescent="0.25">
      <c r="A6" s="46"/>
      <c r="B6" s="47"/>
      <c r="C6" s="48" t="s">
        <v>43</v>
      </c>
      <c r="D6" s="53">
        <v>2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50"/>
      <c r="AA6" s="49"/>
      <c r="AB6" s="51"/>
      <c r="AC6" s="52"/>
    </row>
    <row r="7" spans="1:29" x14ac:dyDescent="0.25">
      <c r="A7" s="46"/>
      <c r="B7" s="47"/>
      <c r="C7" s="48"/>
      <c r="D7" s="49" t="s">
        <v>48</v>
      </c>
      <c r="E7" s="49"/>
      <c r="F7" s="49" t="s">
        <v>57</v>
      </c>
      <c r="G7" s="49"/>
      <c r="H7" s="49" t="s">
        <v>49</v>
      </c>
      <c r="I7" s="49"/>
      <c r="J7" s="49" t="s">
        <v>50</v>
      </c>
      <c r="K7" s="49"/>
      <c r="L7" s="49" t="s">
        <v>51</v>
      </c>
      <c r="M7" s="49"/>
      <c r="N7" s="49" t="s">
        <v>52</v>
      </c>
      <c r="O7" s="49"/>
      <c r="P7" s="49" t="s">
        <v>53</v>
      </c>
      <c r="Q7" s="49"/>
      <c r="R7" s="49" t="s">
        <v>54</v>
      </c>
      <c r="S7" s="49"/>
      <c r="T7" s="49" t="s">
        <v>55</v>
      </c>
      <c r="U7" s="49"/>
      <c r="V7" s="49" t="s">
        <v>56</v>
      </c>
      <c r="W7" s="49"/>
      <c r="X7" s="49"/>
      <c r="Y7" s="49"/>
      <c r="Z7" s="50"/>
      <c r="AA7" s="49"/>
      <c r="AB7" s="51"/>
      <c r="AC7" s="52"/>
    </row>
    <row r="8" spans="1:29" x14ac:dyDescent="0.25">
      <c r="A8" s="46"/>
      <c r="B8" s="47"/>
      <c r="C8" s="48" t="s">
        <v>58</v>
      </c>
      <c r="D8" s="67"/>
      <c r="E8" s="68"/>
      <c r="F8" s="67"/>
      <c r="G8" s="68"/>
      <c r="H8" s="67"/>
      <c r="I8" s="68"/>
      <c r="J8" s="67"/>
      <c r="K8" s="68"/>
      <c r="L8" s="67"/>
      <c r="M8" s="68"/>
      <c r="N8" s="67"/>
      <c r="O8" s="68"/>
      <c r="P8" s="67"/>
      <c r="Q8" s="68"/>
      <c r="R8" s="67"/>
      <c r="S8" s="68"/>
      <c r="T8" s="67"/>
      <c r="U8" s="68"/>
      <c r="V8" s="67"/>
      <c r="W8" s="49"/>
      <c r="X8" s="49"/>
      <c r="Y8" s="49"/>
      <c r="Z8" s="50"/>
      <c r="AA8" s="49"/>
      <c r="AB8" s="51"/>
      <c r="AC8" s="52"/>
    </row>
    <row r="9" spans="1:29" x14ac:dyDescent="0.25">
      <c r="A9" s="46"/>
      <c r="B9" s="47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50"/>
      <c r="AA9" s="49"/>
      <c r="AB9" s="51"/>
      <c r="AC9" s="52"/>
    </row>
    <row r="10" spans="1:29" x14ac:dyDescent="0.25">
      <c r="A10" s="34"/>
      <c r="B10" s="35"/>
      <c r="C10" s="36"/>
      <c r="D10" s="75">
        <v>1</v>
      </c>
      <c r="E10" s="75">
        <v>2</v>
      </c>
      <c r="F10" s="75">
        <v>3</v>
      </c>
      <c r="G10" s="75">
        <v>4</v>
      </c>
      <c r="H10" s="75">
        <v>5</v>
      </c>
      <c r="I10" s="75">
        <v>6</v>
      </c>
      <c r="J10" s="75">
        <v>7</v>
      </c>
      <c r="K10" s="75">
        <v>8</v>
      </c>
      <c r="L10" s="75">
        <v>9</v>
      </c>
      <c r="M10" s="75">
        <v>10</v>
      </c>
      <c r="N10" s="75">
        <v>11</v>
      </c>
      <c r="O10" s="75">
        <v>12</v>
      </c>
      <c r="P10" s="75">
        <v>13</v>
      </c>
      <c r="Q10" s="75">
        <v>14</v>
      </c>
      <c r="R10" s="75">
        <v>15</v>
      </c>
      <c r="S10" s="75">
        <v>16</v>
      </c>
      <c r="T10" s="75">
        <v>17</v>
      </c>
      <c r="U10" s="75">
        <v>18</v>
      </c>
      <c r="V10" s="75">
        <v>19</v>
      </c>
      <c r="W10" s="75">
        <v>20</v>
      </c>
      <c r="X10" s="75">
        <v>21</v>
      </c>
      <c r="Y10" s="35"/>
      <c r="Z10" s="73" t="s">
        <v>28</v>
      </c>
      <c r="AA10" s="35"/>
      <c r="AB10" s="74" t="s">
        <v>39</v>
      </c>
      <c r="AC10" s="39"/>
    </row>
    <row r="11" spans="1:29" x14ac:dyDescent="0.25">
      <c r="A11" s="34"/>
      <c r="B11" s="10" t="s">
        <v>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8"/>
      <c r="AA11" s="1"/>
      <c r="AB11" s="28"/>
      <c r="AC11" s="39"/>
    </row>
    <row r="12" spans="1:29" x14ac:dyDescent="0.25">
      <c r="A12" s="34"/>
      <c r="B12" s="1">
        <v>1</v>
      </c>
      <c r="C12" s="1" t="s">
        <v>1</v>
      </c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32"/>
      <c r="Z12" s="21">
        <v>0</v>
      </c>
      <c r="AA12" s="1"/>
      <c r="AB12" s="61">
        <f t="shared" ref="AB12:AB55" si="0">SUM(D12:X12)*Z12*D$6</f>
        <v>0</v>
      </c>
      <c r="AC12" s="39"/>
    </row>
    <row r="13" spans="1:29" x14ac:dyDescent="0.25">
      <c r="A13" s="34"/>
      <c r="B13" s="1">
        <v>2</v>
      </c>
      <c r="C13" s="1" t="s">
        <v>2</v>
      </c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32"/>
      <c r="Z13" s="21">
        <v>10</v>
      </c>
      <c r="AA13" s="1"/>
      <c r="AB13" s="61">
        <f t="shared" si="0"/>
        <v>0</v>
      </c>
      <c r="AC13" s="39"/>
    </row>
    <row r="14" spans="1:29" x14ac:dyDescent="0.25">
      <c r="A14" s="34"/>
      <c r="B14" s="1">
        <v>3</v>
      </c>
      <c r="C14" s="1" t="s">
        <v>3</v>
      </c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32"/>
      <c r="Z14" s="21">
        <v>6</v>
      </c>
      <c r="AA14" s="1"/>
      <c r="AB14" s="61">
        <f t="shared" si="0"/>
        <v>0</v>
      </c>
      <c r="AC14" s="39"/>
    </row>
    <row r="15" spans="1:29" x14ac:dyDescent="0.25">
      <c r="A15" s="34"/>
      <c r="B15" s="1">
        <v>4</v>
      </c>
      <c r="C15" s="1" t="s">
        <v>4</v>
      </c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32"/>
      <c r="Z15" s="21">
        <v>0</v>
      </c>
      <c r="AA15" s="1"/>
      <c r="AB15" s="61">
        <f t="shared" si="0"/>
        <v>0</v>
      </c>
      <c r="AC15" s="39"/>
    </row>
    <row r="16" spans="1:29" x14ac:dyDescent="0.25">
      <c r="A16" s="34"/>
      <c r="B16" s="1">
        <v>5</v>
      </c>
      <c r="C16" s="1" t="s">
        <v>5</v>
      </c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32"/>
      <c r="Z16" s="21">
        <v>0</v>
      </c>
      <c r="AA16" s="1"/>
      <c r="AB16" s="61">
        <f t="shared" si="0"/>
        <v>0</v>
      </c>
      <c r="AC16" s="39"/>
    </row>
    <row r="17" spans="1:29" x14ac:dyDescent="0.25">
      <c r="A17" s="34"/>
      <c r="B17" s="11" t="s">
        <v>6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19"/>
      <c r="AA17" s="2"/>
      <c r="AB17" s="29"/>
      <c r="AC17" s="39"/>
    </row>
    <row r="18" spans="1:29" x14ac:dyDescent="0.25">
      <c r="A18" s="34"/>
      <c r="B18" s="2">
        <v>6</v>
      </c>
      <c r="C18" s="2" t="s">
        <v>7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32"/>
      <c r="Z18" s="22">
        <v>1500</v>
      </c>
      <c r="AA18" s="2"/>
      <c r="AB18" s="62">
        <f t="shared" si="0"/>
        <v>0</v>
      </c>
      <c r="AC18" s="39"/>
    </row>
    <row r="19" spans="1:29" x14ac:dyDescent="0.25">
      <c r="A19" s="34"/>
      <c r="B19" s="2">
        <v>7</v>
      </c>
      <c r="C19" s="2" t="s">
        <v>8</v>
      </c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32"/>
      <c r="Z19" s="22">
        <v>70</v>
      </c>
      <c r="AA19" s="2"/>
      <c r="AB19" s="62">
        <f t="shared" si="0"/>
        <v>0</v>
      </c>
      <c r="AC19" s="39"/>
    </row>
    <row r="20" spans="1:29" x14ac:dyDescent="0.25">
      <c r="A20" s="34"/>
      <c r="B20" s="2">
        <v>8</v>
      </c>
      <c r="C20" s="2" t="s">
        <v>9</v>
      </c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32"/>
      <c r="Z20" s="22">
        <v>0</v>
      </c>
      <c r="AA20" s="2"/>
      <c r="AB20" s="62">
        <f t="shared" si="0"/>
        <v>0</v>
      </c>
      <c r="AC20" s="39"/>
    </row>
    <row r="21" spans="1:29" x14ac:dyDescent="0.25">
      <c r="A21" s="34"/>
      <c r="B21" s="2">
        <v>9</v>
      </c>
      <c r="C21" s="2" t="s">
        <v>10</v>
      </c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32"/>
      <c r="Z21" s="22">
        <v>0</v>
      </c>
      <c r="AA21" s="2"/>
      <c r="AB21" s="62">
        <f t="shared" si="0"/>
        <v>0</v>
      </c>
      <c r="AC21" s="39"/>
    </row>
    <row r="22" spans="1:29" x14ac:dyDescent="0.25">
      <c r="A22" s="34"/>
      <c r="B22" s="2">
        <v>10</v>
      </c>
      <c r="C22" s="2" t="s">
        <v>37</v>
      </c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32"/>
      <c r="Z22" s="22">
        <v>30</v>
      </c>
      <c r="AA22" s="2"/>
      <c r="AB22" s="62">
        <f t="shared" si="0"/>
        <v>0</v>
      </c>
      <c r="AC22" s="39"/>
    </row>
    <row r="23" spans="1:29" x14ac:dyDescent="0.25">
      <c r="A23" s="34"/>
      <c r="B23" s="10" t="s">
        <v>11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8"/>
      <c r="AA23" s="1"/>
      <c r="AB23" s="28"/>
      <c r="AC23" s="39"/>
    </row>
    <row r="24" spans="1:29" x14ac:dyDescent="0.25">
      <c r="A24" s="34"/>
      <c r="B24" s="1">
        <v>11</v>
      </c>
      <c r="C24" s="1" t="s">
        <v>12</v>
      </c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32"/>
      <c r="Z24" s="21">
        <v>6</v>
      </c>
      <c r="AA24" s="1"/>
      <c r="AB24" s="61">
        <f t="shared" si="0"/>
        <v>0</v>
      </c>
      <c r="AC24" s="39"/>
    </row>
    <row r="25" spans="1:29" x14ac:dyDescent="0.25">
      <c r="A25" s="34"/>
      <c r="B25" s="1">
        <v>12</v>
      </c>
      <c r="C25" s="1" t="s">
        <v>13</v>
      </c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32"/>
      <c r="Z25" s="21">
        <v>10</v>
      </c>
      <c r="AA25" s="1"/>
      <c r="AB25" s="61">
        <f t="shared" si="0"/>
        <v>0</v>
      </c>
      <c r="AC25" s="39"/>
    </row>
    <row r="26" spans="1:29" x14ac:dyDescent="0.25">
      <c r="A26" s="34"/>
      <c r="B26" s="1">
        <v>13</v>
      </c>
      <c r="C26" s="1" t="s">
        <v>65</v>
      </c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32"/>
      <c r="Z26" s="21">
        <v>100</v>
      </c>
      <c r="AA26" s="1"/>
      <c r="AB26" s="61">
        <f>SUM(D26:X26)*Z26</f>
        <v>0</v>
      </c>
      <c r="AC26" s="39"/>
    </row>
    <row r="27" spans="1:29" x14ac:dyDescent="0.25">
      <c r="A27" s="34"/>
      <c r="B27" s="1">
        <v>14</v>
      </c>
      <c r="C27" s="1" t="s">
        <v>66</v>
      </c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32"/>
      <c r="Z27" s="21">
        <v>40</v>
      </c>
      <c r="AA27" s="1"/>
      <c r="AB27" s="61">
        <f t="shared" si="0"/>
        <v>0</v>
      </c>
      <c r="AC27" s="39"/>
    </row>
    <row r="28" spans="1:29" x14ac:dyDescent="0.25">
      <c r="A28" s="34"/>
      <c r="B28" s="1">
        <v>15</v>
      </c>
      <c r="C28" s="1" t="s">
        <v>67</v>
      </c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32"/>
      <c r="Z28" s="21">
        <v>70</v>
      </c>
      <c r="AA28" s="1"/>
      <c r="AB28" s="61">
        <f t="shared" si="0"/>
        <v>0</v>
      </c>
      <c r="AC28" s="39"/>
    </row>
    <row r="29" spans="1:29" x14ac:dyDescent="0.25">
      <c r="A29" s="34"/>
      <c r="B29" s="1">
        <v>16</v>
      </c>
      <c r="C29" s="1" t="s">
        <v>14</v>
      </c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32"/>
      <c r="Z29" s="21">
        <v>60</v>
      </c>
      <c r="AA29" s="1"/>
      <c r="AB29" s="61">
        <f t="shared" si="0"/>
        <v>0</v>
      </c>
      <c r="AC29" s="39"/>
    </row>
    <row r="30" spans="1:29" x14ac:dyDescent="0.25">
      <c r="A30" s="34"/>
      <c r="B30" s="11" t="s">
        <v>15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19"/>
      <c r="AA30" s="2"/>
      <c r="AB30" s="29"/>
      <c r="AC30" s="39"/>
    </row>
    <row r="31" spans="1:29" x14ac:dyDescent="0.25">
      <c r="A31" s="34"/>
      <c r="B31" s="2">
        <v>17</v>
      </c>
      <c r="C31" s="2" t="s">
        <v>16</v>
      </c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32"/>
      <c r="Z31" s="22">
        <v>0</v>
      </c>
      <c r="AA31" s="2"/>
      <c r="AB31" s="62">
        <f t="shared" si="0"/>
        <v>0</v>
      </c>
      <c r="AC31" s="39"/>
    </row>
    <row r="32" spans="1:29" x14ac:dyDescent="0.25">
      <c r="A32" s="34"/>
      <c r="B32" s="2">
        <v>18</v>
      </c>
      <c r="C32" s="2" t="s">
        <v>17</v>
      </c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32"/>
      <c r="Z32" s="22">
        <v>55</v>
      </c>
      <c r="AA32" s="2"/>
      <c r="AB32" s="62">
        <f t="shared" si="0"/>
        <v>0</v>
      </c>
      <c r="AC32" s="39"/>
    </row>
    <row r="33" spans="1:29" x14ac:dyDescent="0.25">
      <c r="A33" s="34"/>
      <c r="B33" s="2">
        <v>19</v>
      </c>
      <c r="C33" s="2" t="s">
        <v>18</v>
      </c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32"/>
      <c r="Z33" s="22">
        <v>50</v>
      </c>
      <c r="AA33" s="2"/>
      <c r="AB33" s="62">
        <f t="shared" si="0"/>
        <v>0</v>
      </c>
      <c r="AC33" s="39"/>
    </row>
    <row r="34" spans="1:29" x14ac:dyDescent="0.25">
      <c r="A34" s="34"/>
      <c r="B34" s="10" t="s">
        <v>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8"/>
      <c r="AA34" s="1"/>
      <c r="AB34" s="28"/>
      <c r="AC34" s="39"/>
    </row>
    <row r="35" spans="1:29" x14ac:dyDescent="0.25">
      <c r="A35" s="34"/>
      <c r="B35" s="1">
        <v>20</v>
      </c>
      <c r="C35" s="1" t="s">
        <v>33</v>
      </c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32"/>
      <c r="Z35" s="21">
        <v>0</v>
      </c>
      <c r="AA35" s="1"/>
      <c r="AB35" s="61">
        <f t="shared" si="0"/>
        <v>0</v>
      </c>
      <c r="AC35" s="39"/>
    </row>
    <row r="36" spans="1:29" x14ac:dyDescent="0.25">
      <c r="A36" s="34"/>
      <c r="B36" s="1">
        <v>21</v>
      </c>
      <c r="C36" s="1" t="s">
        <v>20</v>
      </c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32"/>
      <c r="Z36" s="21">
        <v>0</v>
      </c>
      <c r="AA36" s="1"/>
      <c r="AB36" s="61">
        <f t="shared" si="0"/>
        <v>0</v>
      </c>
      <c r="AC36" s="39"/>
    </row>
    <row r="37" spans="1:29" x14ac:dyDescent="0.25">
      <c r="A37" s="34"/>
      <c r="B37" s="1">
        <v>22</v>
      </c>
      <c r="C37" s="1" t="s">
        <v>21</v>
      </c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32"/>
      <c r="Z37" s="21">
        <v>0</v>
      </c>
      <c r="AA37" s="1"/>
      <c r="AB37" s="61">
        <f t="shared" si="0"/>
        <v>0</v>
      </c>
      <c r="AC37" s="39"/>
    </row>
    <row r="38" spans="1:29" x14ac:dyDescent="0.25">
      <c r="A38" s="34"/>
      <c r="B38" s="1">
        <v>23</v>
      </c>
      <c r="C38" s="1" t="s">
        <v>22</v>
      </c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32"/>
      <c r="Z38" s="21">
        <v>0</v>
      </c>
      <c r="AA38" s="1"/>
      <c r="AB38" s="61">
        <f t="shared" si="0"/>
        <v>0</v>
      </c>
      <c r="AC38" s="39"/>
    </row>
    <row r="39" spans="1:29" x14ac:dyDescent="0.25">
      <c r="A39" s="34"/>
      <c r="B39" s="1">
        <v>24</v>
      </c>
      <c r="C39" s="1" t="s">
        <v>60</v>
      </c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32"/>
      <c r="Z39" s="21">
        <v>20</v>
      </c>
      <c r="AA39" s="1"/>
      <c r="AB39" s="61">
        <f t="shared" si="0"/>
        <v>0</v>
      </c>
      <c r="AC39" s="39"/>
    </row>
    <row r="40" spans="1:29" x14ac:dyDescent="0.25">
      <c r="A40" s="34"/>
      <c r="B40" s="1">
        <v>25</v>
      </c>
      <c r="C40" s="1" t="s">
        <v>23</v>
      </c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32"/>
      <c r="Z40" s="21">
        <v>0</v>
      </c>
      <c r="AA40" s="1"/>
      <c r="AB40" s="61">
        <f t="shared" si="0"/>
        <v>0</v>
      </c>
      <c r="AC40" s="39"/>
    </row>
    <row r="41" spans="1:29" x14ac:dyDescent="0.25">
      <c r="A41" s="34"/>
      <c r="B41" s="1">
        <v>26</v>
      </c>
      <c r="C41" s="1" t="s">
        <v>24</v>
      </c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32"/>
      <c r="Z41" s="21">
        <v>0</v>
      </c>
      <c r="AA41" s="1"/>
      <c r="AB41" s="61">
        <f t="shared" si="0"/>
        <v>0</v>
      </c>
      <c r="AC41" s="39"/>
    </row>
    <row r="42" spans="1:29" x14ac:dyDescent="0.25">
      <c r="A42" s="34"/>
      <c r="B42" s="1">
        <v>27</v>
      </c>
      <c r="C42" s="1" t="s">
        <v>25</v>
      </c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32"/>
      <c r="Z42" s="21">
        <v>20</v>
      </c>
      <c r="AA42" s="1"/>
      <c r="AB42" s="61">
        <f t="shared" si="0"/>
        <v>0</v>
      </c>
      <c r="AC42" s="39"/>
    </row>
    <row r="43" spans="1:29" x14ac:dyDescent="0.25">
      <c r="A43" s="34"/>
      <c r="B43" s="1">
        <v>28</v>
      </c>
      <c r="C43" s="1" t="s">
        <v>26</v>
      </c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32"/>
      <c r="Z43" s="21">
        <v>10</v>
      </c>
      <c r="AA43" s="1"/>
      <c r="AB43" s="61">
        <f t="shared" si="0"/>
        <v>0</v>
      </c>
      <c r="AC43" s="39"/>
    </row>
    <row r="44" spans="1:29" x14ac:dyDescent="0.25">
      <c r="A44" s="34"/>
      <c r="B44" s="1">
        <v>29</v>
      </c>
      <c r="C44" s="1" t="s">
        <v>61</v>
      </c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32"/>
      <c r="Z44" s="21">
        <v>5</v>
      </c>
      <c r="AA44" s="1"/>
      <c r="AB44" s="61">
        <f t="shared" si="0"/>
        <v>0</v>
      </c>
      <c r="AC44" s="39"/>
    </row>
    <row r="45" spans="1:29" x14ac:dyDescent="0.25">
      <c r="A45" s="34"/>
      <c r="B45" s="1">
        <v>30</v>
      </c>
      <c r="C45" s="1" t="s">
        <v>27</v>
      </c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32"/>
      <c r="Z45" s="21">
        <v>0</v>
      </c>
      <c r="AA45" s="1"/>
      <c r="AB45" s="61">
        <f t="shared" si="0"/>
        <v>0</v>
      </c>
      <c r="AC45" s="39"/>
    </row>
    <row r="46" spans="1:29" x14ac:dyDescent="0.25">
      <c r="A46" s="34"/>
      <c r="B46" s="1">
        <v>31</v>
      </c>
      <c r="C46" s="1" t="s">
        <v>62</v>
      </c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32"/>
      <c r="Z46" s="21">
        <v>3</v>
      </c>
      <c r="AA46" s="1"/>
      <c r="AB46" s="61">
        <f t="shared" si="0"/>
        <v>0</v>
      </c>
      <c r="AC46" s="39"/>
    </row>
    <row r="47" spans="1:29" x14ac:dyDescent="0.25">
      <c r="A47" s="34"/>
      <c r="B47" s="11" t="s">
        <v>30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19"/>
      <c r="AA47" s="2"/>
      <c r="AB47" s="29"/>
      <c r="AC47" s="39"/>
    </row>
    <row r="48" spans="1:29" x14ac:dyDescent="0.25">
      <c r="A48" s="34"/>
      <c r="B48" s="11"/>
      <c r="C48" s="2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32"/>
      <c r="Z48" s="22">
        <v>0</v>
      </c>
      <c r="AA48" s="2"/>
      <c r="AB48" s="62">
        <f t="shared" si="0"/>
        <v>0</v>
      </c>
      <c r="AC48" s="39"/>
    </row>
    <row r="49" spans="1:29" x14ac:dyDescent="0.25">
      <c r="A49" s="34"/>
      <c r="B49" s="11"/>
      <c r="C49" s="2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32"/>
      <c r="Z49" s="22">
        <v>0</v>
      </c>
      <c r="AA49" s="2"/>
      <c r="AB49" s="62">
        <f t="shared" si="0"/>
        <v>0</v>
      </c>
      <c r="AC49" s="39"/>
    </row>
    <row r="50" spans="1:29" x14ac:dyDescent="0.25">
      <c r="A50" s="34"/>
      <c r="B50" s="11"/>
      <c r="C50" s="2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32"/>
      <c r="Z50" s="22">
        <v>0</v>
      </c>
      <c r="AA50" s="2"/>
      <c r="AB50" s="62">
        <f t="shared" si="0"/>
        <v>0</v>
      </c>
      <c r="AC50" s="39"/>
    </row>
    <row r="51" spans="1:29" x14ac:dyDescent="0.25">
      <c r="A51" s="34"/>
      <c r="B51" s="11"/>
      <c r="C51" s="2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32"/>
      <c r="Z51" s="22">
        <v>0</v>
      </c>
      <c r="AA51" s="2"/>
      <c r="AB51" s="62">
        <f t="shared" si="0"/>
        <v>0</v>
      </c>
      <c r="AC51" s="39"/>
    </row>
    <row r="52" spans="1:29" x14ac:dyDescent="0.25">
      <c r="A52" s="34"/>
      <c r="B52" s="15" t="s">
        <v>42</v>
      </c>
      <c r="C52" s="3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32"/>
      <c r="Z52" s="23"/>
      <c r="AA52" s="3"/>
      <c r="AB52" s="63"/>
      <c r="AC52" s="39"/>
    </row>
    <row r="53" spans="1:29" x14ac:dyDescent="0.25">
      <c r="A53" s="34"/>
      <c r="B53" s="16" t="s">
        <v>38</v>
      </c>
      <c r="C53" s="4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33"/>
      <c r="Z53" s="24">
        <v>145</v>
      </c>
      <c r="AA53" s="4"/>
      <c r="AB53" s="64">
        <f>(SUM(D53:X53)-SUM(D35:X35)-SUM(D52:X52))*Z53</f>
        <v>0</v>
      </c>
      <c r="AC53" s="39"/>
    </row>
    <row r="54" spans="1:29" x14ac:dyDescent="0.25">
      <c r="A54" s="34"/>
      <c r="B54" s="12" t="s">
        <v>29</v>
      </c>
      <c r="C54" s="5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69"/>
      <c r="Z54" s="25"/>
      <c r="AA54" s="8"/>
      <c r="AB54" s="65">
        <f t="shared" si="0"/>
        <v>0</v>
      </c>
      <c r="AC54" s="39"/>
    </row>
    <row r="55" spans="1:29" x14ac:dyDescent="0.25">
      <c r="A55" s="34"/>
      <c r="B55" s="13"/>
      <c r="C55" s="5" t="s">
        <v>63</v>
      </c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32"/>
      <c r="Z55" s="25">
        <v>100</v>
      </c>
      <c r="AA55" s="5"/>
      <c r="AB55" s="65">
        <f t="shared" si="0"/>
        <v>0</v>
      </c>
      <c r="AC55" s="39"/>
    </row>
    <row r="56" spans="1:29" x14ac:dyDescent="0.25">
      <c r="A56" s="34"/>
      <c r="B56" s="13"/>
      <c r="C56" s="5" t="s">
        <v>32</v>
      </c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32"/>
      <c r="Z56" s="25">
        <v>50</v>
      </c>
      <c r="AA56" s="5"/>
      <c r="AB56" s="65">
        <f>SUM(D56:X56)*Z56*D$6</f>
        <v>0</v>
      </c>
      <c r="AC56" s="39"/>
    </row>
    <row r="57" spans="1:29" x14ac:dyDescent="0.25">
      <c r="A57" s="34"/>
      <c r="B57" s="13"/>
      <c r="C57" s="5" t="s">
        <v>31</v>
      </c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32"/>
      <c r="Z57" s="25">
        <v>30</v>
      </c>
      <c r="AA57" s="5"/>
      <c r="AB57" s="65">
        <f t="shared" ref="AB57:AB61" si="1">SUM(D57:X57)*Z57*D$6</f>
        <v>0</v>
      </c>
      <c r="AC57" s="39"/>
    </row>
    <row r="58" spans="1:29" x14ac:dyDescent="0.25">
      <c r="A58" s="34"/>
      <c r="B58" s="14"/>
      <c r="C58" s="5" t="s">
        <v>64</v>
      </c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32"/>
      <c r="Z58" s="25">
        <v>20</v>
      </c>
      <c r="AA58" s="9"/>
      <c r="AB58" s="65">
        <f t="shared" si="1"/>
        <v>0</v>
      </c>
      <c r="AC58" s="39"/>
    </row>
    <row r="59" spans="1:29" x14ac:dyDescent="0.25">
      <c r="A59" s="34"/>
      <c r="B59" s="17" t="s">
        <v>34</v>
      </c>
      <c r="C59" s="6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0"/>
      <c r="Z59" s="26"/>
      <c r="AA59" s="6"/>
      <c r="AB59" s="30">
        <f t="shared" si="1"/>
        <v>0</v>
      </c>
      <c r="AC59" s="39"/>
    </row>
    <row r="60" spans="1:29" x14ac:dyDescent="0.25">
      <c r="A60" s="34"/>
      <c r="B60" s="17"/>
      <c r="C60" s="6" t="s">
        <v>35</v>
      </c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32"/>
      <c r="Z60" s="27">
        <v>40</v>
      </c>
      <c r="AA60" s="6"/>
      <c r="AB60" s="30">
        <f t="shared" si="1"/>
        <v>0</v>
      </c>
      <c r="AC60" s="39"/>
    </row>
    <row r="61" spans="1:29" x14ac:dyDescent="0.25">
      <c r="A61" s="34"/>
      <c r="B61" s="17"/>
      <c r="C61" s="6" t="s">
        <v>36</v>
      </c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32"/>
      <c r="Z61" s="27">
        <v>30</v>
      </c>
      <c r="AA61" s="6"/>
      <c r="AB61" s="30">
        <f t="shared" si="1"/>
        <v>0</v>
      </c>
      <c r="AC61" s="39"/>
    </row>
    <row r="62" spans="1:29" x14ac:dyDescent="0.25">
      <c r="A62" s="34"/>
      <c r="B62" s="35"/>
      <c r="C62" s="49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7"/>
      <c r="AA62" s="36"/>
      <c r="AB62" s="38"/>
      <c r="AC62" s="39"/>
    </row>
    <row r="63" spans="1:29" ht="15.75" x14ac:dyDescent="0.25">
      <c r="A63" s="34"/>
      <c r="B63" s="35"/>
      <c r="C63" s="49" t="s">
        <v>44</v>
      </c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7"/>
      <c r="AA63" s="36"/>
      <c r="AB63" s="80">
        <f>SUM(AB12:AB62)</f>
        <v>0</v>
      </c>
      <c r="AC63" s="39"/>
    </row>
    <row r="64" spans="1:29" ht="15.75" x14ac:dyDescent="0.25">
      <c r="A64" s="34"/>
      <c r="B64" s="35"/>
      <c r="C64" s="49" t="s">
        <v>41</v>
      </c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7"/>
      <c r="AA64" s="36"/>
      <c r="AB64" s="80">
        <f>AB63/2</f>
        <v>0</v>
      </c>
      <c r="AC64" s="39"/>
    </row>
    <row r="65" spans="1:29" ht="24" thickBot="1" x14ac:dyDescent="0.4">
      <c r="A65" s="55"/>
      <c r="B65" s="56"/>
      <c r="C65" s="60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8"/>
      <c r="AA65" s="57"/>
      <c r="AB65" s="59"/>
      <c r="AC65" s="54"/>
    </row>
  </sheetData>
  <sheetProtection algorithmName="SHA-512" hashValue="v6FxU7aXcZ+X3pKgbwkf757P63YGiSnpQvTWQixjySjdY9hZuBKpse6qK3wLSLjwZIEBHbtMm+Kn92IWiLMlXg==" saltValue="KxHK16W8N5gnJHM0Jh7XXg==" spinCount="100000" sheet="1" objects="1" scenarios="1"/>
  <protectedRanges>
    <protectedRange algorithmName="SHA-512" hashValue="UNEW9d/d/kBBQn0G0FkEK0YjZ40z7sFdsTUW/IIUsOkZoFPAC03pw8a0/HyV+6VZmCRrY7OefZyUkJWwyDi82A==" saltValue="QsDHc+bqID7sSdPnk3kEVQ==" spinCount="100000" sqref="D18:X22 D24:X29 D31:X33 D35:X46 D48:X53 D55:X58 D60:X61" name="Bereik2"/>
    <protectedRange algorithmName="SHA-512" hashValue="92Km7KErhLl3fEcLHdaO6k3376zW6Vi12l9LVjh5HgsOk2z5Og7Ex5pmZxhn1cBGoIorFuWhZi9Kf+mlfJoQUQ==" saltValue="6FzHA3TPiYWIiTYZjJkgQw==" spinCount="100000" sqref="D2:M4 D6 D8 F8 H8 J8 L8 N8 P8 R8 T8 V8 D12:X16" name="Bereik1"/>
  </protectedRanges>
  <mergeCells count="3">
    <mergeCell ref="D2:M2"/>
    <mergeCell ref="D3:M3"/>
    <mergeCell ref="D4:M4"/>
  </mergeCells>
  <pageMargins left="0.25" right="0.25" top="0.75" bottom="0.75" header="0.3" footer="0.3"/>
  <pageSetup paperSize="9" scale="6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Pekkeriet, Erik</dc:creator>
  <cp:lastModifiedBy>Erik Pekkeriet</cp:lastModifiedBy>
  <cp:lastPrinted>2019-01-04T15:55:45Z</cp:lastPrinted>
  <dcterms:created xsi:type="dcterms:W3CDTF">2019-01-03T14:10:16Z</dcterms:created>
  <dcterms:modified xsi:type="dcterms:W3CDTF">2019-05-22T14:25:11Z</dcterms:modified>
</cp:coreProperties>
</file>